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i5484th\Work Folders\Desktop\"/>
    </mc:Choice>
  </mc:AlternateContent>
  <xr:revisionPtr revIDLastSave="0" documentId="13_ncr:1_{2BFBC3CD-3FA8-4DA5-8CEE-6E75D43AE50A}" xr6:coauthVersionLast="47" xr6:coauthVersionMax="47" xr10:uidLastSave="{00000000-0000-0000-0000-000000000000}"/>
  <bookViews>
    <workbookView xWindow="39180" yWindow="780" windowWidth="27885" windowHeight="12525" xr2:uid="{00000000-000D-0000-FFFF-FFFF00000000}"/>
  </bookViews>
  <sheets>
    <sheet name="Workshop budget" sheetId="1" r:id="rId1"/>
    <sheet name="Program &amp; Partcipan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E19" i="1"/>
  <c r="E18" i="1"/>
  <c r="E17" i="1"/>
  <c r="E16" i="1"/>
  <c r="E14" i="1"/>
  <c r="E13" i="1"/>
  <c r="E12" i="1"/>
  <c r="E11" i="1"/>
  <c r="E9" i="1"/>
  <c r="E8" i="1"/>
  <c r="E7" i="1"/>
  <c r="E6" i="1"/>
  <c r="E52" i="1"/>
  <c r="E37" i="1"/>
  <c r="E36" i="1"/>
  <c r="E35" i="1"/>
  <c r="E34" i="1"/>
  <c r="E33" i="1"/>
  <c r="E32" i="1"/>
  <c r="E31" i="1"/>
  <c r="E30" i="1"/>
  <c r="E29" i="1"/>
  <c r="E28" i="1"/>
  <c r="E24" i="1" l="1"/>
  <c r="I6" i="1" s="1"/>
  <c r="E42" i="1"/>
  <c r="I7" i="1" s="1"/>
  <c r="I10" i="1" s="1"/>
</calcChain>
</file>

<file path=xl/sharedStrings.xml><?xml version="1.0" encoding="utf-8"?>
<sst xmlns="http://schemas.openxmlformats.org/spreadsheetml/2006/main" count="130" uniqueCount="86">
  <si>
    <t>Programme</t>
  </si>
  <si>
    <t>Arrivals</t>
  </si>
  <si>
    <t>Lunch break</t>
  </si>
  <si>
    <t>Coffee and a tiny cake=  50:- p.p</t>
  </si>
  <si>
    <t>Day 0</t>
  </si>
  <si>
    <t>Day 1</t>
  </si>
  <si>
    <t>Introduction and Welcome</t>
  </si>
  <si>
    <t>AM Coffee Break</t>
  </si>
  <si>
    <t>PM Coffee Break</t>
  </si>
  <si>
    <t>Coffee and half a roll= 50:- p.p</t>
  </si>
  <si>
    <t>Dinner</t>
  </si>
  <si>
    <t>Day 2</t>
  </si>
  <si>
    <t>Price per person</t>
  </si>
  <si>
    <t>Number of persons</t>
  </si>
  <si>
    <t>Total</t>
  </si>
  <si>
    <t>For example</t>
  </si>
  <si>
    <t>Contingency (15%)</t>
  </si>
  <si>
    <t>Hotel</t>
  </si>
  <si>
    <t>Flight/Travel</t>
  </si>
  <si>
    <t>Invited guest</t>
  </si>
  <si>
    <t>In case of, like changes in travel etc.</t>
  </si>
  <si>
    <t>Other</t>
  </si>
  <si>
    <t>Name Name</t>
  </si>
  <si>
    <t>Other costs</t>
  </si>
  <si>
    <t>Other meals</t>
  </si>
  <si>
    <t>MEALS</t>
  </si>
  <si>
    <t>TRAVEL</t>
  </si>
  <si>
    <t>Technic/ equippment</t>
  </si>
  <si>
    <t xml:space="preserve">OTHER  </t>
  </si>
  <si>
    <t>Dinner?</t>
  </si>
  <si>
    <t>Agenda</t>
  </si>
  <si>
    <t>Comment</t>
  </si>
  <si>
    <t>Participants</t>
  </si>
  <si>
    <t>Name</t>
  </si>
  <si>
    <t>Company</t>
  </si>
  <si>
    <t>E-mail</t>
  </si>
  <si>
    <t>First name and Last Name</t>
  </si>
  <si>
    <t>Lund University</t>
  </si>
  <si>
    <t>lund.univesity@lu.se</t>
  </si>
  <si>
    <t>Premises costs</t>
  </si>
  <si>
    <t>Materials, prints etc.</t>
  </si>
  <si>
    <t>Meals</t>
  </si>
  <si>
    <t>Travel</t>
  </si>
  <si>
    <t xml:space="preserve">Meals total </t>
  </si>
  <si>
    <t xml:space="preserve">Travel total </t>
  </si>
  <si>
    <t xml:space="preserve">Other total </t>
  </si>
  <si>
    <t xml:space="preserve">Total </t>
  </si>
  <si>
    <t>External staff</t>
  </si>
  <si>
    <t>Day 3</t>
  </si>
  <si>
    <t>https://www.cmes.lu.se/form/travelform</t>
  </si>
  <si>
    <t>For example: Travel in EU 5000:-, travel outside/ USA 9000:-</t>
  </si>
  <si>
    <t>Median price in Lund</t>
  </si>
  <si>
    <t>https://mersmak.me/frukost-fika/</t>
  </si>
  <si>
    <t>Catering to CMES:</t>
  </si>
  <si>
    <t>https://www.valvetsteakhouse.se/</t>
  </si>
  <si>
    <t>https://www.matochdestillat.se/</t>
  </si>
  <si>
    <t>https://paskissernas.se/</t>
  </si>
  <si>
    <t>https://www.kulturen.com/kulturensrestaurang/</t>
  </si>
  <si>
    <t>https://ihsiri.se/en/</t>
  </si>
  <si>
    <t>https://www.mediterranean.se/</t>
  </si>
  <si>
    <t>https://lundabryggeriet.se/olkallaren/</t>
  </si>
  <si>
    <t>https://gastronome.se/en/</t>
  </si>
  <si>
    <t>https://lacucina-lund.se/</t>
  </si>
  <si>
    <t>https://taperianlund.se/en/meny/</t>
  </si>
  <si>
    <t>https://rauhrackel.se/</t>
  </si>
  <si>
    <t>https://www.restaurangved.se/our-menu</t>
  </si>
  <si>
    <t>BCD Travel always adds on a low booking fee</t>
  </si>
  <si>
    <t>Restaurants:</t>
  </si>
  <si>
    <t>Hotel one night: Hotel  Lundia  1395:-/ Bishops Arms Lund 1500:-/ Grand Hotel 2600:-/ Concordia 1400:-/ Place 900:-</t>
  </si>
  <si>
    <t>Dagens lunch: Lunch buffet at Valvet 145:-/ Skissernas 185:- / Mat &amp; Destillat 209:-/ Kulturen 150:-</t>
  </si>
  <si>
    <t xml:space="preserve">Tip for meals, prices June 2026. </t>
  </si>
  <si>
    <t>Other travel costs</t>
  </si>
  <si>
    <t>ex. train or bus tickets</t>
  </si>
  <si>
    <t>ex. lunch with speaker on arrival day</t>
  </si>
  <si>
    <t>ex. posters from Mediatryck etc.</t>
  </si>
  <si>
    <t>ex. echnician, assistant, host etc.</t>
  </si>
  <si>
    <t>ex. Biskopshuset, seminar rom at CMES is free</t>
  </si>
  <si>
    <t>Budget estimated costs</t>
  </si>
  <si>
    <t>Aktivitet no:</t>
  </si>
  <si>
    <t>Project /budget manager:</t>
  </si>
  <si>
    <t>Project title:</t>
  </si>
  <si>
    <t>Nights</t>
  </si>
  <si>
    <t>Day 4</t>
  </si>
  <si>
    <t>Lunch?</t>
  </si>
  <si>
    <t>Departure</t>
  </si>
  <si>
    <t>Ex. two courses and one drink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</si>
</sst>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\ &quot;kr&quot;"/>
  </numFmts>
  <fonts count="19" x14ac:knownFonts="1">
    <font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justify" vertic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20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justify" vertical="center"/>
    </xf>
    <xf numFmtId="0" fontId="1" fillId="2" borderId="1" xfId="0" applyFont="1" applyFill="1" applyBorder="1"/>
    <xf numFmtId="0" fontId="0" fillId="2" borderId="1" xfId="0" applyFill="1" applyBorder="1"/>
    <xf numFmtId="0" fontId="1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49" fontId="7" fillId="0" borderId="0" xfId="0" applyNumberFormat="1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14" fontId="7" fillId="0" borderId="0" xfId="0" applyNumberFormat="1" applyFont="1" applyAlignment="1" applyProtection="1">
      <alignment horizontal="left"/>
      <protection locked="0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 vertical="top"/>
    </xf>
    <xf numFmtId="0" fontId="5" fillId="0" borderId="0" xfId="0" applyFont="1" applyAlignment="1">
      <alignment horizontal="left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3" borderId="0" xfId="0" applyFont="1" applyFill="1" applyAlignment="1">
      <alignment horizontal="left"/>
    </xf>
    <xf numFmtId="0" fontId="0" fillId="4" borderId="1" xfId="0" applyFill="1" applyBorder="1" applyAlignment="1">
      <alignment horizontal="left"/>
    </xf>
    <xf numFmtId="0" fontId="0" fillId="4" borderId="8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1" fillId="4" borderId="1" xfId="0" applyFont="1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9" xfId="0" applyFill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12" fillId="0" borderId="0" xfId="0" applyFont="1"/>
    <xf numFmtId="0" fontId="8" fillId="0" borderId="1" xfId="0" applyFont="1" applyBorder="1"/>
    <xf numFmtId="0" fontId="2" fillId="2" borderId="1" xfId="0" applyFont="1" applyFill="1" applyBorder="1"/>
    <xf numFmtId="0" fontId="3" fillId="0" borderId="1" xfId="1" applyBorder="1"/>
    <xf numFmtId="0" fontId="11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11" fillId="0" borderId="6" xfId="0" applyFont="1" applyBorder="1" applyAlignment="1">
      <alignment horizontal="left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5" borderId="11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11" fillId="0" borderId="4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justify" vertical="center"/>
    </xf>
    <xf numFmtId="0" fontId="0" fillId="0" borderId="0" xfId="0" applyBorder="1" applyAlignment="1">
      <alignment horizontal="left"/>
    </xf>
    <xf numFmtId="0" fontId="3" fillId="0" borderId="0" xfId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wrapText="1"/>
    </xf>
    <xf numFmtId="1" fontId="11" fillId="0" borderId="1" xfId="0" applyNumberFormat="1" applyFont="1" applyBorder="1" applyAlignment="1">
      <alignment horizontal="center"/>
    </xf>
    <xf numFmtId="0" fontId="11" fillId="0" borderId="3" xfId="0" applyFont="1" applyBorder="1" applyAlignment="1">
      <alignment horizontal="left"/>
    </xf>
    <xf numFmtId="166" fontId="9" fillId="0" borderId="8" xfId="0" applyNumberFormat="1" applyFont="1" applyBorder="1" applyAlignment="1">
      <alignment horizontal="left" vertical="center"/>
    </xf>
    <xf numFmtId="0" fontId="11" fillId="0" borderId="8" xfId="0" applyFont="1" applyBorder="1" applyAlignment="1">
      <alignment horizontal="center"/>
    </xf>
    <xf numFmtId="0" fontId="11" fillId="0" borderId="5" xfId="0" applyFont="1" applyBorder="1" applyAlignment="1">
      <alignment horizontal="left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7" fillId="0" borderId="3" xfId="0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  <xf numFmtId="0" fontId="7" fillId="0" borderId="0" xfId="0" applyFont="1" applyFill="1" applyBorder="1" applyAlignment="1" applyProtection="1">
      <alignment horizontal="left"/>
      <protection locked="0"/>
    </xf>
    <xf numFmtId="0" fontId="0" fillId="0" borderId="4" xfId="0" applyBorder="1" applyAlignment="1">
      <alignment horizontal="left"/>
    </xf>
    <xf numFmtId="0" fontId="4" fillId="3" borderId="4" xfId="0" applyFont="1" applyFill="1" applyBorder="1" applyAlignment="1" applyProtection="1">
      <alignment horizontal="left" vertical="top"/>
      <protection locked="0"/>
    </xf>
    <xf numFmtId="0" fontId="6" fillId="3" borderId="5" xfId="0" applyFont="1" applyFill="1" applyBorder="1" applyAlignment="1">
      <alignment horizontal="left"/>
    </xf>
    <xf numFmtId="49" fontId="4" fillId="3" borderId="0" xfId="0" applyNumberFormat="1" applyFont="1" applyFill="1" applyAlignment="1" applyProtection="1">
      <alignment horizontal="left"/>
      <protection locked="0"/>
    </xf>
    <xf numFmtId="0" fontId="5" fillId="4" borderId="1" xfId="0" applyFont="1" applyFill="1" applyBorder="1" applyAlignment="1">
      <alignment horizontal="left"/>
    </xf>
    <xf numFmtId="0" fontId="4" fillId="3" borderId="1" xfId="0" applyFont="1" applyFill="1" applyBorder="1" applyAlignment="1" applyProtection="1">
      <alignment horizontal="right" vertical="top"/>
      <protection locked="0"/>
    </xf>
    <xf numFmtId="0" fontId="4" fillId="3" borderId="3" xfId="0" applyFont="1" applyFill="1" applyBorder="1" applyAlignment="1" applyProtection="1">
      <alignment horizontal="right" vertical="top"/>
      <protection locked="0"/>
    </xf>
    <xf numFmtId="166" fontId="11" fillId="0" borderId="1" xfId="0" applyNumberFormat="1" applyFont="1" applyBorder="1" applyAlignment="1">
      <alignment horizontal="center"/>
    </xf>
    <xf numFmtId="166" fontId="9" fillId="0" borderId="1" xfId="0" applyNumberFormat="1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right"/>
    </xf>
    <xf numFmtId="166" fontId="11" fillId="0" borderId="1" xfId="0" applyNumberFormat="1" applyFont="1" applyBorder="1" applyAlignment="1">
      <alignment horizontal="right"/>
    </xf>
    <xf numFmtId="166" fontId="11" fillId="0" borderId="8" xfId="0" applyNumberFormat="1" applyFont="1" applyBorder="1" applyAlignment="1">
      <alignment horizontal="right"/>
    </xf>
    <xf numFmtId="166" fontId="11" fillId="0" borderId="3" xfId="0" applyNumberFormat="1" applyFont="1" applyBorder="1" applyAlignment="1">
      <alignment horizontal="right"/>
    </xf>
    <xf numFmtId="166" fontId="11" fillId="0" borderId="6" xfId="0" applyNumberFormat="1" applyFont="1" applyBorder="1" applyAlignment="1">
      <alignment horizontal="right"/>
    </xf>
    <xf numFmtId="166" fontId="0" fillId="6" borderId="7" xfId="0" applyNumberFormat="1" applyFill="1" applyBorder="1" applyAlignment="1">
      <alignment horizontal="right"/>
    </xf>
    <xf numFmtId="0" fontId="16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6" fontId="9" fillId="0" borderId="1" xfId="0" applyNumberFormat="1" applyFont="1" applyBorder="1" applyAlignment="1">
      <alignment horizontal="center"/>
    </xf>
    <xf numFmtId="166" fontId="9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right"/>
    </xf>
    <xf numFmtId="166" fontId="0" fillId="2" borderId="7" xfId="0" applyNumberFormat="1" applyFill="1" applyBorder="1" applyAlignment="1">
      <alignment horizontal="right"/>
    </xf>
    <xf numFmtId="166" fontId="11" fillId="0" borderId="5" xfId="0" applyNumberFormat="1" applyFont="1" applyBorder="1" applyAlignment="1">
      <alignment horizontal="right"/>
    </xf>
    <xf numFmtId="166" fontId="0" fillId="6" borderId="3" xfId="0" applyNumberFormat="1" applyFill="1" applyBorder="1" applyAlignment="1">
      <alignment horizontal="right"/>
    </xf>
    <xf numFmtId="166" fontId="0" fillId="2" borderId="1" xfId="0" applyNumberFormat="1" applyFont="1" applyFill="1" applyBorder="1" applyAlignment="1">
      <alignment horizontal="right"/>
    </xf>
    <xf numFmtId="166" fontId="0" fillId="0" borderId="7" xfId="0" applyNumberFormat="1" applyBorder="1" applyAlignment="1">
      <alignment horizontal="right"/>
    </xf>
    <xf numFmtId="20" fontId="17" fillId="6" borderId="1" xfId="0" applyNumberFormat="1" applyFont="1" applyFill="1" applyBorder="1" applyAlignment="1">
      <alignment horizontal="left"/>
    </xf>
    <xf numFmtId="0" fontId="17" fillId="6" borderId="1" xfId="0" applyFont="1" applyFill="1" applyBorder="1" applyAlignment="1">
      <alignment horizontal="justify" vertical="center"/>
    </xf>
    <xf numFmtId="0" fontId="17" fillId="6" borderId="1" xfId="0" applyFont="1" applyFill="1" applyBorder="1" applyAlignment="1">
      <alignment wrapText="1"/>
    </xf>
    <xf numFmtId="0" fontId="18" fillId="6" borderId="1" xfId="0" applyFont="1" applyFill="1" applyBorder="1"/>
    <xf numFmtId="0" fontId="18" fillId="0" borderId="1" xfId="0" applyFont="1" applyFill="1" applyBorder="1"/>
    <xf numFmtId="0" fontId="17" fillId="0" borderId="1" xfId="0" applyFont="1" applyFill="1" applyBorder="1" applyAlignment="1">
      <alignment horizontal="left"/>
    </xf>
    <xf numFmtId="0" fontId="17" fillId="0" borderId="1" xfId="0" applyFont="1" applyFill="1" applyBorder="1" applyAlignment="1">
      <alignment horizontal="justify" vertical="center"/>
    </xf>
    <xf numFmtId="0" fontId="0" fillId="6" borderId="0" xfId="0" applyFill="1" applyAlignment="1">
      <alignment horizontal="right"/>
    </xf>
    <xf numFmtId="0" fontId="0" fillId="2" borderId="0" xfId="0" applyFill="1" applyAlignment="1">
      <alignment horizontal="right"/>
    </xf>
    <xf numFmtId="0" fontId="0" fillId="7" borderId="0" xfId="0" applyFill="1" applyAlignment="1">
      <alignment horizontal="right"/>
    </xf>
    <xf numFmtId="166" fontId="0" fillId="7" borderId="7" xfId="0" applyNumberFormat="1" applyFill="1" applyBorder="1" applyAlignment="1">
      <alignment horizontal="right"/>
    </xf>
    <xf numFmtId="166" fontId="0" fillId="7" borderId="1" xfId="0" applyNumberFormat="1" applyFill="1" applyBorder="1" applyAlignment="1">
      <alignment horizontal="right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editerranean.se/" TargetMode="External"/><Relationship Id="rId13" Type="http://schemas.openxmlformats.org/officeDocument/2006/relationships/hyperlink" Target="https://www.restaurangved.se/our-menu" TargetMode="External"/><Relationship Id="rId3" Type="http://schemas.openxmlformats.org/officeDocument/2006/relationships/hyperlink" Target="https://www.valvetsteakhouse.se/" TargetMode="External"/><Relationship Id="rId7" Type="http://schemas.openxmlformats.org/officeDocument/2006/relationships/hyperlink" Target="https://ihsiri.se/en/" TargetMode="External"/><Relationship Id="rId12" Type="http://schemas.openxmlformats.org/officeDocument/2006/relationships/hyperlink" Target="https://rauhrackel.se/" TargetMode="External"/><Relationship Id="rId2" Type="http://schemas.openxmlformats.org/officeDocument/2006/relationships/hyperlink" Target="https://mersmak.me/frukost-fika/" TargetMode="External"/><Relationship Id="rId1" Type="http://schemas.openxmlformats.org/officeDocument/2006/relationships/hyperlink" Target="https://www.cmes.lu.se/form/travelform" TargetMode="External"/><Relationship Id="rId6" Type="http://schemas.openxmlformats.org/officeDocument/2006/relationships/hyperlink" Target="https://www.kulturen.com/kulturensrestaurang/" TargetMode="External"/><Relationship Id="rId11" Type="http://schemas.openxmlformats.org/officeDocument/2006/relationships/hyperlink" Target="https://lacucina-lund.se/" TargetMode="External"/><Relationship Id="rId5" Type="http://schemas.openxmlformats.org/officeDocument/2006/relationships/hyperlink" Target="https://paskissernas.se/" TargetMode="External"/><Relationship Id="rId10" Type="http://schemas.openxmlformats.org/officeDocument/2006/relationships/hyperlink" Target="https://gastronome.se/en/" TargetMode="External"/><Relationship Id="rId4" Type="http://schemas.openxmlformats.org/officeDocument/2006/relationships/hyperlink" Target="https://www.matochdestillat.se/" TargetMode="External"/><Relationship Id="rId9" Type="http://schemas.openxmlformats.org/officeDocument/2006/relationships/hyperlink" Target="https://lundabryggeriet.se/olkallaren/" TargetMode="External"/><Relationship Id="rId1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lund.univesity@lu.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K73"/>
  <sheetViews>
    <sheetView showGridLines="0" tabSelected="1" zoomScaleNormal="100" workbookViewId="0">
      <selection activeCell="G45" sqref="G45"/>
    </sheetView>
  </sheetViews>
  <sheetFormatPr defaultRowHeight="15" x14ac:dyDescent="0.25"/>
  <cols>
    <col min="1" max="1" width="19.28515625" style="13" customWidth="1"/>
    <col min="2" max="2" width="13.140625" style="13" bestFit="1" customWidth="1"/>
    <col min="3" max="3" width="8.28515625" style="13" bestFit="1" customWidth="1"/>
    <col min="4" max="4" width="16" style="13" bestFit="1" customWidth="1"/>
    <col min="5" max="5" width="9" style="13" customWidth="1"/>
    <col min="6" max="6" width="62.5703125" style="13" customWidth="1"/>
    <col min="7" max="7" width="15" style="13" customWidth="1"/>
    <col min="8" max="8" width="12.85546875" style="13" customWidth="1"/>
    <col min="9" max="9" width="11.5703125" style="13" customWidth="1"/>
    <col min="10" max="10" width="6.28515625" style="13" bestFit="1" customWidth="1"/>
    <col min="11" max="11" width="12.5703125" style="13" bestFit="1" customWidth="1"/>
    <col min="12" max="14" width="9.140625" style="13"/>
    <col min="15" max="15" width="11.28515625" style="13" bestFit="1" customWidth="1"/>
    <col min="16" max="16384" width="9.140625" style="13"/>
  </cols>
  <sheetData>
    <row r="1" spans="1:11" x14ac:dyDescent="0.25">
      <c r="A1" s="75" t="s">
        <v>80</v>
      </c>
      <c r="B1" s="66"/>
      <c r="C1" s="68"/>
      <c r="D1" s="68"/>
      <c r="E1" s="68"/>
      <c r="F1" s="68"/>
      <c r="G1" s="18"/>
    </row>
    <row r="2" spans="1:11" x14ac:dyDescent="0.25">
      <c r="A2" s="76" t="s">
        <v>78</v>
      </c>
      <c r="B2" s="67">
        <v>123456</v>
      </c>
      <c r="C2" s="71" t="s">
        <v>79</v>
      </c>
      <c r="D2" s="72"/>
      <c r="E2" s="70"/>
      <c r="F2" s="49"/>
      <c r="G2" s="69"/>
    </row>
    <row r="3" spans="1:11" x14ac:dyDescent="0.25">
      <c r="A3" s="14"/>
      <c r="B3" s="15"/>
      <c r="C3" s="16"/>
      <c r="D3" s="15"/>
      <c r="E3" s="15"/>
      <c r="F3" s="15"/>
    </row>
    <row r="4" spans="1:11" ht="15.75" thickBot="1" x14ac:dyDescent="0.3">
      <c r="A4" s="73" t="s">
        <v>25</v>
      </c>
      <c r="B4" s="15"/>
      <c r="C4" s="16"/>
      <c r="D4" s="15"/>
      <c r="E4" s="15"/>
      <c r="F4" s="15"/>
      <c r="H4" s="18"/>
    </row>
    <row r="5" spans="1:11" ht="15.75" thickBot="1" x14ac:dyDescent="0.3">
      <c r="A5" s="64" t="s">
        <v>5</v>
      </c>
      <c r="B5" s="79" t="s">
        <v>12</v>
      </c>
      <c r="C5" s="80"/>
      <c r="D5" s="81" t="s">
        <v>13</v>
      </c>
      <c r="E5" s="82" t="s">
        <v>14</v>
      </c>
      <c r="F5" s="29" t="s">
        <v>15</v>
      </c>
      <c r="H5" s="45" t="s">
        <v>77</v>
      </c>
      <c r="I5" s="46"/>
      <c r="J5" s="19"/>
      <c r="K5" s="19"/>
    </row>
    <row r="6" spans="1:11" x14ac:dyDescent="0.25">
      <c r="A6" s="40" t="s">
        <v>7</v>
      </c>
      <c r="B6" s="77">
        <v>50</v>
      </c>
      <c r="C6" s="77"/>
      <c r="D6" s="59">
        <v>8</v>
      </c>
      <c r="E6" s="83">
        <f>B6*D6</f>
        <v>400</v>
      </c>
      <c r="F6" s="28" t="s">
        <v>9</v>
      </c>
      <c r="H6" s="44" t="s">
        <v>41</v>
      </c>
      <c r="I6" s="95">
        <f>E24</f>
        <v>7040</v>
      </c>
      <c r="J6" s="20"/>
      <c r="K6" s="20"/>
    </row>
    <row r="7" spans="1:11" x14ac:dyDescent="0.25">
      <c r="A7" s="40" t="s">
        <v>2</v>
      </c>
      <c r="B7" s="77">
        <v>180</v>
      </c>
      <c r="C7" s="77"/>
      <c r="D7" s="59">
        <v>8</v>
      </c>
      <c r="E7" s="83">
        <f>B7*D7</f>
        <v>1440</v>
      </c>
      <c r="F7" s="26" t="s">
        <v>51</v>
      </c>
      <c r="H7" s="43" t="s">
        <v>42</v>
      </c>
      <c r="I7" s="96">
        <f>E42</f>
        <v>16500</v>
      </c>
      <c r="J7" s="20"/>
      <c r="K7" s="20"/>
    </row>
    <row r="8" spans="1:11" x14ac:dyDescent="0.25">
      <c r="A8" s="40" t="s">
        <v>8</v>
      </c>
      <c r="B8" s="77">
        <v>50</v>
      </c>
      <c r="C8" s="77"/>
      <c r="D8" s="59">
        <v>8</v>
      </c>
      <c r="E8" s="83">
        <f>B8*D8</f>
        <v>400</v>
      </c>
      <c r="F8" s="28" t="s">
        <v>3</v>
      </c>
      <c r="H8" s="43" t="s">
        <v>21</v>
      </c>
      <c r="I8" s="109">
        <f>E52</f>
        <v>0</v>
      </c>
      <c r="J8" s="20"/>
      <c r="K8" s="20"/>
    </row>
    <row r="9" spans="1:11" ht="15.75" thickBot="1" x14ac:dyDescent="0.3">
      <c r="A9" s="39" t="s">
        <v>10</v>
      </c>
      <c r="B9" s="78">
        <v>600</v>
      </c>
      <c r="C9" s="78"/>
      <c r="D9" s="59">
        <v>8</v>
      </c>
      <c r="E9" s="83">
        <f>B9*D9</f>
        <v>4800</v>
      </c>
      <c r="F9" s="26" t="s">
        <v>85</v>
      </c>
      <c r="I9" s="42"/>
      <c r="J9" s="20"/>
      <c r="K9" s="20"/>
    </row>
    <row r="10" spans="1:11" ht="15.75" thickBot="1" x14ac:dyDescent="0.3">
      <c r="A10" s="65" t="s">
        <v>11</v>
      </c>
      <c r="B10" s="79" t="s">
        <v>12</v>
      </c>
      <c r="C10" s="79"/>
      <c r="D10" s="81" t="s">
        <v>13</v>
      </c>
      <c r="E10" s="82"/>
      <c r="F10" s="23"/>
      <c r="H10" s="42" t="s">
        <v>46</v>
      </c>
      <c r="I10" s="97">
        <f>I6+I7+I8</f>
        <v>23540</v>
      </c>
      <c r="J10" s="20"/>
      <c r="K10" s="20"/>
    </row>
    <row r="11" spans="1:11" x14ac:dyDescent="0.25">
      <c r="A11" s="40" t="s">
        <v>7</v>
      </c>
      <c r="B11" s="77">
        <v>0</v>
      </c>
      <c r="C11" s="77"/>
      <c r="D11" s="59">
        <v>0</v>
      </c>
      <c r="E11" s="83">
        <f>B11*D11</f>
        <v>0</v>
      </c>
      <c r="F11" s="27"/>
      <c r="J11" s="20"/>
      <c r="K11" s="20"/>
    </row>
    <row r="12" spans="1:11" x14ac:dyDescent="0.25">
      <c r="A12" s="40" t="s">
        <v>2</v>
      </c>
      <c r="B12" s="77">
        <v>0</v>
      </c>
      <c r="C12" s="77"/>
      <c r="D12" s="59">
        <v>0</v>
      </c>
      <c r="E12" s="83">
        <f>B12*D12</f>
        <v>0</v>
      </c>
      <c r="F12" s="39"/>
      <c r="J12" s="20"/>
      <c r="K12" s="20"/>
    </row>
    <row r="13" spans="1:11" x14ac:dyDescent="0.25">
      <c r="A13" s="40" t="s">
        <v>8</v>
      </c>
      <c r="B13" s="77">
        <v>0</v>
      </c>
      <c r="C13" s="77"/>
      <c r="D13" s="59">
        <v>0</v>
      </c>
      <c r="E13" s="83">
        <f t="shared" ref="E13:E14" si="0">B13*D13</f>
        <v>0</v>
      </c>
      <c r="F13" s="27"/>
      <c r="J13" s="20"/>
      <c r="K13" s="20"/>
    </row>
    <row r="14" spans="1:11" x14ac:dyDescent="0.25">
      <c r="A14" s="39" t="s">
        <v>10</v>
      </c>
      <c r="B14" s="77">
        <v>0</v>
      </c>
      <c r="C14" s="77"/>
      <c r="D14" s="59">
        <v>0</v>
      </c>
      <c r="E14" s="83">
        <f t="shared" si="0"/>
        <v>0</v>
      </c>
      <c r="F14" s="39"/>
      <c r="J14" s="20"/>
      <c r="K14" s="20"/>
    </row>
    <row r="15" spans="1:11" x14ac:dyDescent="0.25">
      <c r="A15" s="65" t="s">
        <v>48</v>
      </c>
      <c r="B15" s="79" t="s">
        <v>12</v>
      </c>
      <c r="C15" s="79"/>
      <c r="D15" s="81" t="s">
        <v>13</v>
      </c>
      <c r="E15" s="82"/>
      <c r="F15" s="23"/>
      <c r="J15" s="20"/>
      <c r="K15" s="20"/>
    </row>
    <row r="16" spans="1:11" x14ac:dyDescent="0.25">
      <c r="A16" s="40" t="s">
        <v>7</v>
      </c>
      <c r="B16" s="77">
        <v>0</v>
      </c>
      <c r="C16" s="77"/>
      <c r="D16" s="59">
        <v>0</v>
      </c>
      <c r="E16" s="83">
        <f t="shared" ref="E16:E19" si="1">B16*D16</f>
        <v>0</v>
      </c>
      <c r="F16" s="27"/>
      <c r="J16" s="20"/>
      <c r="K16" s="20"/>
    </row>
    <row r="17" spans="1:11" x14ac:dyDescent="0.25">
      <c r="A17" s="40" t="s">
        <v>2</v>
      </c>
      <c r="B17" s="77">
        <v>0</v>
      </c>
      <c r="C17" s="77"/>
      <c r="D17" s="59">
        <v>0</v>
      </c>
      <c r="E17" s="83">
        <f t="shared" si="1"/>
        <v>0</v>
      </c>
      <c r="F17" s="39"/>
      <c r="J17" s="20"/>
      <c r="K17" s="20"/>
    </row>
    <row r="18" spans="1:11" x14ac:dyDescent="0.25">
      <c r="A18" s="40" t="s">
        <v>8</v>
      </c>
      <c r="B18" s="77">
        <v>0</v>
      </c>
      <c r="C18" s="77"/>
      <c r="D18" s="59">
        <v>0</v>
      </c>
      <c r="E18" s="83">
        <f t="shared" si="1"/>
        <v>0</v>
      </c>
      <c r="F18" s="27"/>
      <c r="J18" s="20"/>
      <c r="K18" s="20"/>
    </row>
    <row r="19" spans="1:11" x14ac:dyDescent="0.25">
      <c r="A19" s="41" t="s">
        <v>10</v>
      </c>
      <c r="B19" s="77">
        <v>0</v>
      </c>
      <c r="C19" s="77"/>
      <c r="D19" s="59">
        <v>0</v>
      </c>
      <c r="E19" s="83">
        <f t="shared" si="1"/>
        <v>0</v>
      </c>
      <c r="F19" s="41"/>
      <c r="J19" s="20"/>
      <c r="K19" s="20"/>
    </row>
    <row r="20" spans="1:11" x14ac:dyDescent="0.25">
      <c r="A20" s="56"/>
      <c r="B20" s="61"/>
      <c r="C20" s="61"/>
      <c r="D20" s="62"/>
      <c r="E20" s="84"/>
      <c r="F20" s="63"/>
      <c r="J20" s="20"/>
      <c r="K20" s="20"/>
    </row>
    <row r="21" spans="1:11" x14ac:dyDescent="0.25">
      <c r="A21" s="47" t="s">
        <v>24</v>
      </c>
      <c r="B21" s="48"/>
      <c r="C21" s="48"/>
      <c r="D21" s="49"/>
      <c r="E21" s="85">
        <v>0</v>
      </c>
      <c r="F21" s="60" t="s">
        <v>73</v>
      </c>
      <c r="J21" s="20"/>
      <c r="K21" s="20"/>
    </row>
    <row r="22" spans="1:11" x14ac:dyDescent="0.25">
      <c r="A22" s="47" t="s">
        <v>24</v>
      </c>
      <c r="B22" s="48"/>
      <c r="C22" s="48"/>
      <c r="D22" s="49"/>
      <c r="E22" s="83">
        <v>0</v>
      </c>
      <c r="F22" s="39"/>
      <c r="J22" s="20"/>
      <c r="K22" s="20"/>
    </row>
    <row r="23" spans="1:11" ht="15.75" thickBot="1" x14ac:dyDescent="0.3">
      <c r="A23" s="47" t="s">
        <v>24</v>
      </c>
      <c r="B23" s="48"/>
      <c r="C23" s="48"/>
      <c r="D23" s="49"/>
      <c r="E23" s="86">
        <v>0</v>
      </c>
      <c r="F23" s="39"/>
      <c r="H23" s="19"/>
      <c r="I23" s="21"/>
      <c r="J23" s="21"/>
      <c r="K23" s="21"/>
    </row>
    <row r="24" spans="1:11" ht="15.75" thickBot="1" x14ac:dyDescent="0.3">
      <c r="D24" s="105" t="s">
        <v>43</v>
      </c>
      <c r="E24" s="87">
        <f>SUM(E6:E23)</f>
        <v>7040</v>
      </c>
    </row>
    <row r="25" spans="1:11" x14ac:dyDescent="0.25">
      <c r="D25" s="42"/>
      <c r="E25" s="52"/>
    </row>
    <row r="26" spans="1:11" x14ac:dyDescent="0.25">
      <c r="A26" s="22" t="s">
        <v>26</v>
      </c>
      <c r="B26" s="53" t="s">
        <v>49</v>
      </c>
      <c r="F26" s="55" t="s">
        <v>66</v>
      </c>
    </row>
    <row r="27" spans="1:11" x14ac:dyDescent="0.25">
      <c r="A27" s="74" t="s">
        <v>19</v>
      </c>
      <c r="B27" s="88" t="s">
        <v>17</v>
      </c>
      <c r="C27" s="89" t="s">
        <v>81</v>
      </c>
      <c r="D27" s="88" t="s">
        <v>18</v>
      </c>
      <c r="E27" s="92" t="s">
        <v>14</v>
      </c>
      <c r="F27" s="29" t="s">
        <v>50</v>
      </c>
    </row>
    <row r="28" spans="1:11" x14ac:dyDescent="0.25">
      <c r="A28" s="39" t="s">
        <v>22</v>
      </c>
      <c r="B28" s="90">
        <v>1500</v>
      </c>
      <c r="C28" s="59">
        <v>5</v>
      </c>
      <c r="D28" s="91">
        <v>9000</v>
      </c>
      <c r="E28" s="83">
        <f>B28*C28+D28</f>
        <v>16500</v>
      </c>
      <c r="F28" s="39"/>
    </row>
    <row r="29" spans="1:11" x14ac:dyDescent="0.25">
      <c r="A29" s="39" t="s">
        <v>22</v>
      </c>
      <c r="B29" s="90">
        <v>0</v>
      </c>
      <c r="C29" s="59">
        <v>0</v>
      </c>
      <c r="D29" s="91">
        <v>0</v>
      </c>
      <c r="E29" s="83">
        <f>B29*C29+D29</f>
        <v>0</v>
      </c>
      <c r="F29" s="39"/>
    </row>
    <row r="30" spans="1:11" x14ac:dyDescent="0.25">
      <c r="A30" s="39" t="s">
        <v>22</v>
      </c>
      <c r="B30" s="90">
        <v>0</v>
      </c>
      <c r="C30" s="59">
        <v>0</v>
      </c>
      <c r="D30" s="91">
        <v>0</v>
      </c>
      <c r="E30" s="83">
        <f>B30*C30+D30</f>
        <v>0</v>
      </c>
      <c r="F30" s="39"/>
    </row>
    <row r="31" spans="1:11" x14ac:dyDescent="0.25">
      <c r="A31" s="39" t="s">
        <v>22</v>
      </c>
      <c r="B31" s="90">
        <v>0</v>
      </c>
      <c r="C31" s="59">
        <v>0</v>
      </c>
      <c r="D31" s="91">
        <v>0</v>
      </c>
      <c r="E31" s="83">
        <f>B31*C31+D31</f>
        <v>0</v>
      </c>
      <c r="F31" s="39"/>
    </row>
    <row r="32" spans="1:11" x14ac:dyDescent="0.25">
      <c r="A32" s="39" t="s">
        <v>22</v>
      </c>
      <c r="B32" s="90">
        <v>0</v>
      </c>
      <c r="C32" s="59">
        <v>0</v>
      </c>
      <c r="D32" s="91">
        <v>0</v>
      </c>
      <c r="E32" s="83">
        <f>B32*C32+D32</f>
        <v>0</v>
      </c>
      <c r="F32" s="39"/>
    </row>
    <row r="33" spans="1:6" x14ac:dyDescent="0.25">
      <c r="A33" s="39" t="s">
        <v>22</v>
      </c>
      <c r="B33" s="90">
        <v>0</v>
      </c>
      <c r="C33" s="59">
        <v>0</v>
      </c>
      <c r="D33" s="91">
        <v>0</v>
      </c>
      <c r="E33" s="83">
        <f>B33*C33+D33</f>
        <v>0</v>
      </c>
      <c r="F33" s="39"/>
    </row>
    <row r="34" spans="1:6" x14ac:dyDescent="0.25">
      <c r="A34" s="39" t="s">
        <v>22</v>
      </c>
      <c r="B34" s="90">
        <v>0</v>
      </c>
      <c r="C34" s="59">
        <v>0</v>
      </c>
      <c r="D34" s="91">
        <v>0</v>
      </c>
      <c r="E34" s="83">
        <f>B34*C34+D34</f>
        <v>0</v>
      </c>
      <c r="F34" s="39"/>
    </row>
    <row r="35" spans="1:6" x14ac:dyDescent="0.25">
      <c r="A35" s="39" t="s">
        <v>22</v>
      </c>
      <c r="B35" s="90">
        <v>0</v>
      </c>
      <c r="C35" s="59">
        <v>0</v>
      </c>
      <c r="D35" s="91">
        <v>0</v>
      </c>
      <c r="E35" s="83">
        <f>B35*C35+D35</f>
        <v>0</v>
      </c>
      <c r="F35" s="39"/>
    </row>
    <row r="36" spans="1:6" x14ac:dyDescent="0.25">
      <c r="A36" s="39" t="s">
        <v>22</v>
      </c>
      <c r="B36" s="90">
        <v>0</v>
      </c>
      <c r="C36" s="59">
        <v>0</v>
      </c>
      <c r="D36" s="91">
        <v>0</v>
      </c>
      <c r="E36" s="83">
        <f>B36*C36+D36</f>
        <v>0</v>
      </c>
      <c r="F36" s="39"/>
    </row>
    <row r="37" spans="1:6" x14ac:dyDescent="0.25">
      <c r="A37" s="39" t="s">
        <v>22</v>
      </c>
      <c r="B37" s="90">
        <v>0</v>
      </c>
      <c r="C37" s="59">
        <v>0</v>
      </c>
      <c r="D37" s="91">
        <v>0</v>
      </c>
      <c r="E37" s="83">
        <f>B37*C37+D37</f>
        <v>0</v>
      </c>
      <c r="F37" s="39"/>
    </row>
    <row r="38" spans="1:6" x14ac:dyDescent="0.25">
      <c r="A38" s="47" t="s">
        <v>71</v>
      </c>
      <c r="B38" s="48"/>
      <c r="C38" s="48"/>
      <c r="D38" s="49"/>
      <c r="E38" s="83">
        <v>0</v>
      </c>
      <c r="F38" s="39" t="s">
        <v>72</v>
      </c>
    </row>
    <row r="39" spans="1:6" x14ac:dyDescent="0.25">
      <c r="A39" s="47" t="s">
        <v>71</v>
      </c>
      <c r="B39" s="48"/>
      <c r="C39" s="48"/>
      <c r="D39" s="49"/>
      <c r="E39" s="83">
        <v>0</v>
      </c>
      <c r="F39" s="39"/>
    </row>
    <row r="40" spans="1:6" x14ac:dyDescent="0.25">
      <c r="A40" s="47" t="s">
        <v>71</v>
      </c>
      <c r="B40" s="48"/>
      <c r="C40" s="48"/>
      <c r="D40" s="49"/>
      <c r="E40" s="83">
        <v>0</v>
      </c>
      <c r="F40" s="39"/>
    </row>
    <row r="41" spans="1:6" ht="15.75" thickBot="1" x14ac:dyDescent="0.3">
      <c r="A41" s="47" t="s">
        <v>71</v>
      </c>
      <c r="B41" s="48"/>
      <c r="C41" s="48"/>
      <c r="D41" s="49"/>
      <c r="E41" s="86">
        <v>0</v>
      </c>
      <c r="F41" s="39"/>
    </row>
    <row r="42" spans="1:6" ht="15.75" thickBot="1" x14ac:dyDescent="0.3">
      <c r="D42" s="106" t="s">
        <v>44</v>
      </c>
      <c r="E42" s="93">
        <f>SUM(E28:E41)</f>
        <v>16500</v>
      </c>
    </row>
    <row r="43" spans="1:6" x14ac:dyDescent="0.25">
      <c r="A43" s="22" t="s">
        <v>28</v>
      </c>
    </row>
    <row r="44" spans="1:6" x14ac:dyDescent="0.25">
      <c r="A44" s="30" t="s">
        <v>23</v>
      </c>
      <c r="B44" s="31"/>
      <c r="C44" s="31"/>
      <c r="D44" s="31"/>
      <c r="E44" s="24"/>
      <c r="F44" s="25"/>
    </row>
    <row r="45" spans="1:6" x14ac:dyDescent="0.25">
      <c r="A45" s="57" t="s">
        <v>39</v>
      </c>
      <c r="B45" s="33"/>
      <c r="C45" s="33"/>
      <c r="D45" s="34"/>
      <c r="E45" s="94">
        <v>0</v>
      </c>
      <c r="F45" s="26" t="s">
        <v>76</v>
      </c>
    </row>
    <row r="46" spans="1:6" x14ac:dyDescent="0.25">
      <c r="A46" s="56" t="s">
        <v>40</v>
      </c>
      <c r="B46" s="32"/>
      <c r="C46" s="32"/>
      <c r="D46" s="17"/>
      <c r="E46" s="94">
        <v>0</v>
      </c>
      <c r="F46" s="26" t="s">
        <v>74</v>
      </c>
    </row>
    <row r="47" spans="1:6" x14ac:dyDescent="0.25">
      <c r="A47" s="56" t="s">
        <v>47</v>
      </c>
      <c r="B47" s="32"/>
      <c r="C47" s="32"/>
      <c r="D47" s="17"/>
      <c r="E47" s="94">
        <v>0</v>
      </c>
      <c r="F47" s="26" t="s">
        <v>75</v>
      </c>
    </row>
    <row r="48" spans="1:6" x14ac:dyDescent="0.25">
      <c r="A48" s="56" t="s">
        <v>27</v>
      </c>
      <c r="B48" s="32"/>
      <c r="C48" s="32"/>
      <c r="D48" s="17"/>
      <c r="E48" s="94">
        <v>0</v>
      </c>
      <c r="F48" s="12"/>
    </row>
    <row r="49" spans="1:6" x14ac:dyDescent="0.25">
      <c r="A49" s="58" t="s">
        <v>16</v>
      </c>
      <c r="B49" s="32"/>
      <c r="C49" s="32"/>
      <c r="D49" s="17"/>
      <c r="E49" s="83">
        <v>0</v>
      </c>
      <c r="F49" s="26" t="s">
        <v>20</v>
      </c>
    </row>
    <row r="50" spans="1:6" x14ac:dyDescent="0.25">
      <c r="A50" s="58" t="s">
        <v>23</v>
      </c>
      <c r="B50" s="32"/>
      <c r="C50" s="32"/>
      <c r="D50" s="17"/>
      <c r="E50" s="83">
        <v>0</v>
      </c>
      <c r="F50" s="12"/>
    </row>
    <row r="51" spans="1:6" ht="15.75" thickBot="1" x14ac:dyDescent="0.3">
      <c r="A51" s="58" t="s">
        <v>23</v>
      </c>
      <c r="B51" s="32"/>
      <c r="C51" s="32"/>
      <c r="D51" s="17"/>
      <c r="E51" s="86">
        <v>0</v>
      </c>
      <c r="F51" s="12"/>
    </row>
    <row r="52" spans="1:6" ht="15.75" thickBot="1" x14ac:dyDescent="0.3">
      <c r="D52" s="107" t="s">
        <v>45</v>
      </c>
      <c r="E52" s="108">
        <f>SUM(E45:E51)</f>
        <v>0</v>
      </c>
    </row>
    <row r="54" spans="1:6" x14ac:dyDescent="0.25">
      <c r="A54" s="54" t="s">
        <v>70</v>
      </c>
    </row>
    <row r="55" spans="1:6" x14ac:dyDescent="0.25">
      <c r="A55" s="13" t="s">
        <v>53</v>
      </c>
      <c r="B55" s="53" t="s">
        <v>52</v>
      </c>
    </row>
    <row r="57" spans="1:6" x14ac:dyDescent="0.25">
      <c r="A57" s="13" t="s">
        <v>68</v>
      </c>
    </row>
    <row r="59" spans="1:6" x14ac:dyDescent="0.25">
      <c r="A59" s="13" t="s">
        <v>69</v>
      </c>
    </row>
    <row r="61" spans="1:6" x14ac:dyDescent="0.25">
      <c r="A61" s="13" t="s">
        <v>67</v>
      </c>
    </row>
    <row r="62" spans="1:6" x14ac:dyDescent="0.25">
      <c r="A62" s="53" t="s">
        <v>54</v>
      </c>
    </row>
    <row r="63" spans="1:6" x14ac:dyDescent="0.25">
      <c r="A63" s="53" t="s">
        <v>55</v>
      </c>
    </row>
    <row r="64" spans="1:6" x14ac:dyDescent="0.25">
      <c r="A64" s="53" t="s">
        <v>56</v>
      </c>
    </row>
    <row r="65" spans="1:1" x14ac:dyDescent="0.25">
      <c r="A65" s="53" t="s">
        <v>57</v>
      </c>
    </row>
    <row r="66" spans="1:1" x14ac:dyDescent="0.25">
      <c r="A66" s="53" t="s">
        <v>58</v>
      </c>
    </row>
    <row r="67" spans="1:1" x14ac:dyDescent="0.25">
      <c r="A67" s="53" t="s">
        <v>59</v>
      </c>
    </row>
    <row r="68" spans="1:1" x14ac:dyDescent="0.25">
      <c r="A68" s="53" t="s">
        <v>60</v>
      </c>
    </row>
    <row r="69" spans="1:1" x14ac:dyDescent="0.25">
      <c r="A69" s="53" t="s">
        <v>61</v>
      </c>
    </row>
    <row r="70" spans="1:1" x14ac:dyDescent="0.25">
      <c r="A70" s="53" t="s">
        <v>62</v>
      </c>
    </row>
    <row r="71" spans="1:1" x14ac:dyDescent="0.25">
      <c r="A71" s="53" t="s">
        <v>63</v>
      </c>
    </row>
    <row r="72" spans="1:1" x14ac:dyDescent="0.25">
      <c r="A72" s="53" t="s">
        <v>64</v>
      </c>
    </row>
    <row r="73" spans="1:1" x14ac:dyDescent="0.25">
      <c r="A73" s="53" t="s">
        <v>65</v>
      </c>
    </row>
  </sheetData>
  <mergeCells count="26">
    <mergeCell ref="A23:D23"/>
    <mergeCell ref="B1:F1"/>
    <mergeCell ref="C2:D2"/>
    <mergeCell ref="E2:F2"/>
    <mergeCell ref="B17:C17"/>
    <mergeCell ref="B18:C18"/>
    <mergeCell ref="B19:C19"/>
    <mergeCell ref="A21:D21"/>
    <mergeCell ref="A22:D22"/>
    <mergeCell ref="A38:D38"/>
    <mergeCell ref="A41:D41"/>
    <mergeCell ref="A40:D40"/>
    <mergeCell ref="A39:D39"/>
    <mergeCell ref="H5:I5"/>
    <mergeCell ref="B11:C11"/>
    <mergeCell ref="B12:C12"/>
    <mergeCell ref="B13:C13"/>
    <mergeCell ref="B14:C14"/>
    <mergeCell ref="B10:C10"/>
    <mergeCell ref="B5:C5"/>
    <mergeCell ref="B6:C6"/>
    <mergeCell ref="B7:C7"/>
    <mergeCell ref="B8:C8"/>
    <mergeCell ref="B9:C9"/>
    <mergeCell ref="B15:C15"/>
    <mergeCell ref="B16:C16"/>
  </mergeCells>
  <hyperlinks>
    <hyperlink ref="B26" r:id="rId1" xr:uid="{A7871908-B21C-4C86-B7FF-C8831981D94B}"/>
    <hyperlink ref="B55" r:id="rId2" xr:uid="{D6C71785-EB37-4382-8874-DCE7795A5355}"/>
    <hyperlink ref="A62" r:id="rId3" xr:uid="{8B36A0A0-FD15-45BC-8C0B-B321458D19E4}"/>
    <hyperlink ref="A63" r:id="rId4" xr:uid="{C4B0322A-EF68-4E8B-BBAB-7647D39728EA}"/>
    <hyperlink ref="A64" r:id="rId5" xr:uid="{12FAEE4F-D56B-41EB-BA37-5FEA965407B0}"/>
    <hyperlink ref="A65" r:id="rId6" xr:uid="{A9C928EE-BAAD-4483-9A29-9313829CC706}"/>
    <hyperlink ref="A66" r:id="rId7" xr:uid="{5EDEB162-FBFC-4F5E-A883-3AA8E52BCD1E}"/>
    <hyperlink ref="A67" r:id="rId8" xr:uid="{DC263EAA-EC79-4175-9BBB-45B64881F553}"/>
    <hyperlink ref="A68" r:id="rId9" xr:uid="{D98A7C84-0928-4141-B5A2-6E377D3B58D2}"/>
    <hyperlink ref="A69" r:id="rId10" xr:uid="{5ACAD9C5-0BC5-4F45-91E7-93111EE4F986}"/>
    <hyperlink ref="A70" r:id="rId11" xr:uid="{1B4AE80B-33AE-4A6C-A0DA-4080B20A0B83}"/>
    <hyperlink ref="A72" r:id="rId12" xr:uid="{17BB12D9-F595-4563-B404-9BB40CF604ED}"/>
    <hyperlink ref="A73" r:id="rId13" xr:uid="{CCA6826B-9C48-4696-AD29-FE4DBC106039}"/>
  </hyperlinks>
  <pageMargins left="0.7" right="0.7" top="0.75" bottom="0.75" header="0.3" footer="0.3"/>
  <pageSetup paperSize="9" orientation="landscape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0F377-9A4E-4103-A890-398067CE4818}">
  <sheetPr>
    <tabColor theme="4" tint="0.79998168889431442"/>
  </sheetPr>
  <dimension ref="B1:H49"/>
  <sheetViews>
    <sheetView showGridLines="0" topLeftCell="A3" zoomScaleNormal="100" workbookViewId="0">
      <selection activeCell="D24" sqref="D24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 x14ac:dyDescent="0.25"/>
  <cols>
    <col min="1" max="1" width="2" customWidth="1"/>
    <col min="2" max="2" width="10" bestFit="1" customWidth="1"/>
    <col min="3" max="3" width="26.140625" customWidth="1"/>
    <col min="4" max="4" width="40.140625" customWidth="1"/>
    <col min="6" max="6" width="29" customWidth="1"/>
    <col min="7" max="7" width="22.85546875" customWidth="1"/>
    <col min="8" max="8" width="31.28515625" customWidth="1"/>
  </cols>
  <sheetData>
    <row r="1" spans="2:8" ht="24" customHeight="1" x14ac:dyDescent="0.25">
      <c r="C1" s="35" t="s">
        <v>0</v>
      </c>
      <c r="G1" s="35" t="s">
        <v>32</v>
      </c>
    </row>
    <row r="2" spans="2:8" x14ac:dyDescent="0.25">
      <c r="B2" s="8" t="s">
        <v>4</v>
      </c>
      <c r="C2" s="37" t="s">
        <v>30</v>
      </c>
      <c r="D2" s="10" t="s">
        <v>31</v>
      </c>
      <c r="F2" s="1" t="s">
        <v>33</v>
      </c>
      <c r="G2" s="1" t="s">
        <v>34</v>
      </c>
      <c r="H2" s="1" t="s">
        <v>35</v>
      </c>
    </row>
    <row r="3" spans="2:8" x14ac:dyDescent="0.25">
      <c r="B3" s="2" t="s">
        <v>1</v>
      </c>
      <c r="C3" s="36" t="s">
        <v>29</v>
      </c>
      <c r="D3" s="3"/>
      <c r="F3" s="1" t="s">
        <v>36</v>
      </c>
      <c r="G3" s="1" t="s">
        <v>37</v>
      </c>
      <c r="H3" s="38" t="s">
        <v>38</v>
      </c>
    </row>
    <row r="4" spans="2:8" x14ac:dyDescent="0.25">
      <c r="B4" s="4"/>
      <c r="C4" s="2"/>
      <c r="D4" s="3"/>
      <c r="F4" s="1"/>
      <c r="G4" s="1"/>
      <c r="H4" s="1"/>
    </row>
    <row r="5" spans="2:8" x14ac:dyDescent="0.25">
      <c r="B5" s="8" t="s">
        <v>5</v>
      </c>
      <c r="C5" s="9"/>
      <c r="D5" s="9"/>
      <c r="F5" s="1"/>
      <c r="G5" s="1"/>
      <c r="H5" s="1"/>
    </row>
    <row r="6" spans="2:8" x14ac:dyDescent="0.25">
      <c r="B6" s="3"/>
      <c r="C6" s="2" t="s">
        <v>6</v>
      </c>
      <c r="D6" s="1"/>
      <c r="F6" s="1"/>
      <c r="G6" s="1"/>
      <c r="H6" s="1"/>
    </row>
    <row r="7" spans="2:8" x14ac:dyDescent="0.25">
      <c r="B7" s="3"/>
      <c r="C7" s="4"/>
      <c r="D7" s="2"/>
      <c r="F7" s="1"/>
      <c r="G7" s="1"/>
      <c r="H7" s="1"/>
    </row>
    <row r="8" spans="2:8" x14ac:dyDescent="0.25">
      <c r="B8" s="3"/>
      <c r="C8" s="4"/>
      <c r="D8" s="2"/>
      <c r="F8" s="1"/>
      <c r="G8" s="1"/>
      <c r="H8" s="1"/>
    </row>
    <row r="9" spans="2:8" x14ac:dyDescent="0.25">
      <c r="B9" s="98">
        <v>0.4375</v>
      </c>
      <c r="C9" s="99" t="s">
        <v>7</v>
      </c>
      <c r="D9" s="100"/>
      <c r="F9" s="1"/>
      <c r="G9" s="1"/>
      <c r="H9" s="1"/>
    </row>
    <row r="10" spans="2:8" x14ac:dyDescent="0.25">
      <c r="B10" s="6"/>
      <c r="C10" s="2"/>
      <c r="D10" s="5"/>
      <c r="F10" s="1"/>
      <c r="G10" s="1"/>
      <c r="H10" s="1"/>
    </row>
    <row r="11" spans="2:8" x14ac:dyDescent="0.25">
      <c r="B11" s="102"/>
      <c r="C11" s="103"/>
      <c r="D11" s="104"/>
      <c r="F11" s="1"/>
      <c r="G11" s="1"/>
      <c r="H11" s="1"/>
    </row>
    <row r="12" spans="2:8" x14ac:dyDescent="0.25">
      <c r="B12" s="98">
        <v>0.5</v>
      </c>
      <c r="C12" s="99" t="s">
        <v>2</v>
      </c>
      <c r="D12" s="101"/>
      <c r="F12" s="1"/>
      <c r="G12" s="1"/>
      <c r="H12" s="1"/>
    </row>
    <row r="13" spans="2:8" x14ac:dyDescent="0.25">
      <c r="B13" s="6"/>
      <c r="C13" s="2"/>
      <c r="D13" s="1"/>
      <c r="F13" s="1"/>
      <c r="G13" s="1"/>
      <c r="H13" s="1"/>
    </row>
    <row r="14" spans="2:8" x14ac:dyDescent="0.25">
      <c r="B14" s="1"/>
      <c r="C14" s="4"/>
      <c r="D14" s="5"/>
      <c r="F14" s="1"/>
      <c r="G14" s="1"/>
      <c r="H14" s="1"/>
    </row>
    <row r="15" spans="2:8" x14ac:dyDescent="0.25">
      <c r="B15" s="98">
        <v>0.60416666666666663</v>
      </c>
      <c r="C15" s="99" t="s">
        <v>8</v>
      </c>
      <c r="D15" s="100"/>
      <c r="F15" s="1"/>
      <c r="G15" s="1"/>
      <c r="H15" s="1"/>
    </row>
    <row r="16" spans="2:8" x14ac:dyDescent="0.25">
      <c r="B16" s="3"/>
      <c r="C16" s="4"/>
      <c r="D16" s="2"/>
      <c r="F16" s="1"/>
      <c r="G16" s="1"/>
      <c r="H16" s="1"/>
    </row>
    <row r="17" spans="2:8" x14ac:dyDescent="0.25">
      <c r="B17" s="3"/>
      <c r="C17" s="4"/>
      <c r="D17" s="2"/>
      <c r="F17" s="1"/>
      <c r="G17" s="1"/>
      <c r="H17" s="1"/>
    </row>
    <row r="18" spans="2:8" x14ac:dyDescent="0.25">
      <c r="B18" s="98">
        <v>0.77083333333333337</v>
      </c>
      <c r="C18" s="101" t="s">
        <v>10</v>
      </c>
      <c r="D18" s="99"/>
      <c r="F18" s="1"/>
      <c r="G18" s="1"/>
      <c r="H18" s="1"/>
    </row>
    <row r="19" spans="2:8" x14ac:dyDescent="0.25">
      <c r="B19" s="11" t="s">
        <v>11</v>
      </c>
      <c r="C19" s="9"/>
      <c r="D19" s="9"/>
      <c r="F19" s="1"/>
      <c r="G19" s="1"/>
      <c r="H19" s="1"/>
    </row>
    <row r="20" spans="2:8" x14ac:dyDescent="0.25">
      <c r="B20" s="4"/>
      <c r="C20" s="3"/>
      <c r="D20" s="3"/>
      <c r="F20" s="1"/>
      <c r="G20" s="1"/>
      <c r="H20" s="1"/>
    </row>
    <row r="21" spans="2:8" x14ac:dyDescent="0.25">
      <c r="B21" s="4"/>
      <c r="C21" s="5"/>
      <c r="D21" s="3"/>
      <c r="F21" s="1"/>
      <c r="G21" s="1"/>
      <c r="H21" s="1"/>
    </row>
    <row r="22" spans="2:8" x14ac:dyDescent="0.25">
      <c r="B22" s="98">
        <v>0.4375</v>
      </c>
      <c r="C22" s="99" t="s">
        <v>7</v>
      </c>
      <c r="D22" s="100"/>
      <c r="F22" s="1"/>
      <c r="G22" s="1"/>
      <c r="H22" s="1"/>
    </row>
    <row r="23" spans="2:8" x14ac:dyDescent="0.25">
      <c r="B23" s="6"/>
      <c r="C23" s="2"/>
      <c r="D23" s="5"/>
      <c r="F23" s="1"/>
      <c r="G23" s="1"/>
      <c r="H23" s="1"/>
    </row>
    <row r="24" spans="2:8" x14ac:dyDescent="0.25">
      <c r="B24" s="3"/>
      <c r="C24" s="4"/>
      <c r="D24" s="2"/>
      <c r="F24" s="1"/>
      <c r="G24" s="1"/>
      <c r="H24" s="1"/>
    </row>
    <row r="25" spans="2:8" x14ac:dyDescent="0.25">
      <c r="B25" s="98">
        <v>0.5</v>
      </c>
      <c r="C25" s="99" t="s">
        <v>2</v>
      </c>
      <c r="D25" s="101"/>
      <c r="F25" s="1"/>
      <c r="G25" s="1"/>
      <c r="H25" s="1"/>
    </row>
    <row r="26" spans="2:8" x14ac:dyDescent="0.25">
      <c r="B26" s="6"/>
      <c r="C26" s="2"/>
      <c r="D26" s="1"/>
      <c r="F26" s="1"/>
      <c r="G26" s="1"/>
      <c r="H26" s="1"/>
    </row>
    <row r="27" spans="2:8" x14ac:dyDescent="0.25">
      <c r="B27" s="3"/>
      <c r="C27" s="4"/>
      <c r="D27" s="7"/>
      <c r="F27" s="1"/>
      <c r="G27" s="1"/>
      <c r="H27" s="1"/>
    </row>
    <row r="28" spans="2:8" x14ac:dyDescent="0.25">
      <c r="B28" s="98">
        <v>0.60416666666666663</v>
      </c>
      <c r="C28" s="99" t="s">
        <v>8</v>
      </c>
      <c r="D28" s="100"/>
      <c r="F28" s="1"/>
      <c r="G28" s="1"/>
      <c r="H28" s="1"/>
    </row>
    <row r="29" spans="2:8" x14ac:dyDescent="0.25">
      <c r="B29" s="2"/>
      <c r="C29" s="4"/>
      <c r="D29" s="5"/>
      <c r="F29" s="1"/>
      <c r="G29" s="1"/>
      <c r="H29" s="1"/>
    </row>
    <row r="30" spans="2:8" x14ac:dyDescent="0.25">
      <c r="B30" s="3"/>
      <c r="C30" s="4"/>
      <c r="D30" s="3"/>
      <c r="F30" s="1"/>
      <c r="G30" s="1"/>
      <c r="H30" s="1"/>
    </row>
    <row r="31" spans="2:8" x14ac:dyDescent="0.25">
      <c r="B31" s="1"/>
      <c r="C31" s="1"/>
      <c r="D31" s="1"/>
      <c r="F31" s="1"/>
      <c r="G31" s="1"/>
      <c r="H31" s="1"/>
    </row>
    <row r="32" spans="2:8" x14ac:dyDescent="0.25">
      <c r="B32" s="98">
        <v>0.77083333333333337</v>
      </c>
      <c r="C32" s="101" t="s">
        <v>10</v>
      </c>
      <c r="D32" s="99"/>
      <c r="F32" s="1"/>
      <c r="G32" s="1"/>
      <c r="H32" s="1"/>
    </row>
    <row r="33" spans="2:4" x14ac:dyDescent="0.25">
      <c r="B33" s="50" t="s">
        <v>48</v>
      </c>
      <c r="C33" s="9"/>
      <c r="D33" s="9"/>
    </row>
    <row r="34" spans="2:4" x14ac:dyDescent="0.25">
      <c r="B34" s="4"/>
      <c r="C34" s="3"/>
      <c r="D34" s="3"/>
    </row>
    <row r="35" spans="2:4" x14ac:dyDescent="0.25">
      <c r="B35" s="4"/>
      <c r="C35" s="5"/>
      <c r="D35" s="3"/>
    </row>
    <row r="36" spans="2:4" x14ac:dyDescent="0.25">
      <c r="B36" s="98">
        <v>0.4375</v>
      </c>
      <c r="C36" s="99" t="s">
        <v>7</v>
      </c>
      <c r="D36" s="100"/>
    </row>
    <row r="37" spans="2:4" x14ac:dyDescent="0.25">
      <c r="B37" s="6"/>
      <c r="C37" s="2"/>
      <c r="D37" s="5"/>
    </row>
    <row r="38" spans="2:4" x14ac:dyDescent="0.25">
      <c r="B38" s="3"/>
      <c r="C38" s="4"/>
      <c r="D38" s="2"/>
    </row>
    <row r="39" spans="2:4" x14ac:dyDescent="0.25">
      <c r="B39" s="98">
        <v>0.5</v>
      </c>
      <c r="C39" s="99" t="s">
        <v>2</v>
      </c>
      <c r="D39" s="101"/>
    </row>
    <row r="40" spans="2:4" x14ac:dyDescent="0.25">
      <c r="B40" s="6"/>
      <c r="C40" s="2"/>
      <c r="D40" s="1"/>
    </row>
    <row r="41" spans="2:4" x14ac:dyDescent="0.25">
      <c r="B41" s="3"/>
      <c r="C41" s="4"/>
      <c r="D41" s="7"/>
    </row>
    <row r="42" spans="2:4" x14ac:dyDescent="0.25">
      <c r="B42" s="98">
        <v>0.60416666666666663</v>
      </c>
      <c r="C42" s="99" t="s">
        <v>8</v>
      </c>
      <c r="D42" s="100"/>
    </row>
    <row r="43" spans="2:4" x14ac:dyDescent="0.25">
      <c r="B43" s="2"/>
      <c r="C43" s="4"/>
      <c r="D43" s="5"/>
    </row>
    <row r="44" spans="2:4" x14ac:dyDescent="0.25">
      <c r="B44" s="3"/>
      <c r="C44" s="4"/>
      <c r="D44" s="3"/>
    </row>
    <row r="45" spans="2:4" x14ac:dyDescent="0.25">
      <c r="B45" s="1"/>
      <c r="C45" s="1"/>
      <c r="D45" s="1"/>
    </row>
    <row r="46" spans="2:4" x14ac:dyDescent="0.25">
      <c r="B46" s="98">
        <v>0.77083333333333337</v>
      </c>
      <c r="C46" s="101" t="s">
        <v>10</v>
      </c>
      <c r="D46" s="99"/>
    </row>
    <row r="47" spans="2:4" x14ac:dyDescent="0.25">
      <c r="B47" s="50" t="s">
        <v>82</v>
      </c>
      <c r="C47" s="9"/>
      <c r="D47" s="9"/>
    </row>
    <row r="48" spans="2:4" x14ac:dyDescent="0.25">
      <c r="B48" s="51" t="s">
        <v>84</v>
      </c>
      <c r="C48" s="28" t="s">
        <v>83</v>
      </c>
      <c r="D48" s="5"/>
    </row>
    <row r="49" spans="2:4" x14ac:dyDescent="0.25">
      <c r="B49" s="3"/>
      <c r="C49" s="4"/>
      <c r="D49" s="3"/>
    </row>
  </sheetData>
  <hyperlinks>
    <hyperlink ref="H3" r:id="rId1" xr:uid="{EFE6C8DA-948F-4EFE-90BD-B9885D088D9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Workshop budget</vt:lpstr>
      <vt:lpstr>Program &amp; Partcipants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Pia Tham</dc:creator>
  <cp:lastModifiedBy>Pia Tham</cp:lastModifiedBy>
  <cp:lastPrinted>2026-06-10T08:21:29Z</cp:lastPrinted>
  <dcterms:created xsi:type="dcterms:W3CDTF">2015-06-05T18:17:20Z</dcterms:created>
  <dcterms:modified xsi:type="dcterms:W3CDTF">2026-06-10T08:45:08Z</dcterms:modified>
</cp:coreProperties>
</file>